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K\Desktop\UTSMA 2doT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<sst xmlns="http://schemas.openxmlformats.org/spreadsheetml/2006/main" count="62" uniqueCount="61">
  <si>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</si>
  <si>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</si>
  <si>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</si>
  <si>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</si>
  <si>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</si>
  <si>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</si>
  <si>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</si>
  <si>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</si>
  <si>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</si>
  <si>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</si>
  <si>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</si>
  <si>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</si>
  <si>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</si>
  <si>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</si>
  <si>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</si>
  <si>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</si>
  <si>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</si>
  <si>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</si>
  <si>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</si>
  <si>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</si>
  <si>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</si>
  <si>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</si>
  <si>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</si>
  <si>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</si>
  <si>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</si>
  <si>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</si>
  <si>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</si>
  <si>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</si>
  <si>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</si>
  <si>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</si>
  <si>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</si>
  <si>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</si>
  <si>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</si>
  <si>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</si>
  <si>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</si>
  <si>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</si>
  <si>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</si>
  <si>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</si>
  <si>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</si>
  <si>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</si>
  <si>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</si>
  <si>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</si>
  <si>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</si>
  <si>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</si>
  <si>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</si>
  <si>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</si>
  <si>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</si>
  <si>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</si>
  <si>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</si>
  <si>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</si>
  <si>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</si>
  <si>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</si>
  <si>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</si>
  <si>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</si>
  <si>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</si>
  <si>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</si>
  <si>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</si>
  <si>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</si>
  <si>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</si>
  <si>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</si>
  <si>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UNIVERSIDAD TECNOLOGICA DE SAN MIGUEL ALLENDE
Estado de Situación Financiera
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</si>
</sst>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53</xdr:row>
      <xdr:rowOff>72390</xdr:rowOff>
    </xdr:from>
    <xdr:ext cx="3416698" cy="601979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0" y="7806690"/>
          <a:ext cx="3416698" cy="60197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___________________________________________</a:t>
          </a:r>
        </a:p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ENCARGADO DE RECTORIA</a:t>
          </a:r>
        </a:p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DANIEL JIMENEZ RODRIGUEZ</a:t>
          </a:r>
        </a:p>
      </xdr:txBody>
    </xdr:sp>
    <xdr:clientData/>
  </xdr:oneCellAnchor>
  <xdr:oneCellAnchor>
    <xdr:from>
      <xdr:col>2</xdr:col>
      <xdr:colOff>525780</xdr:colOff>
      <xdr:row>53</xdr:row>
      <xdr:rowOff>78105</xdr:rowOff>
    </xdr:from>
    <xdr:ext cx="3664385" cy="596265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4671060" y="7812405"/>
          <a:ext cx="3664385" cy="59626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___________________________________________</a:t>
          </a:r>
        </a:p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DIRECTOR</a:t>
          </a:r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ADMINISTRACION Y FINANZAS</a:t>
          </a:r>
        </a:p>
        <a:p>
          <a:pPr algn="ctr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JUAN MANUEL BUSTAMANTE GONZALEZ</a:t>
          </a:r>
          <a:endParaRPr lang="es-E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tabSelected="1" zoomScaleNormal="100" zoomScaleSheetLayoutView="100" workbookViewId="0">
      <selection activeCell="D65" sqref="D65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29" t="s">
        <v>60</v>
      </c>
      <c r="B1" s="30"/>
      <c r="C1" s="30"/>
      <c r="D1" s="30"/>
      <c r="E1" s="30"/>
      <c r="F1" s="31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66417974.829999998</v>
      </c>
      <c r="C5" s="20">
        <v>60686662.189999998</v>
      </c>
      <c r="D5" s="9" t="s">
        <v>36</v>
      </c>
      <c r="E5" s="20">
        <v>5162780.3899999997</v>
      </c>
      <c r="F5" s="23">
        <v>8838911.5899999999</v>
      </c>
    </row>
    <row r="6" spans="1:6" x14ac:dyDescent="0.2">
      <c r="A6" s="9" t="s">
        <v>23</v>
      </c>
      <c r="B6" s="20">
        <v>4425406.53</v>
      </c>
      <c r="C6" s="20">
        <v>4187482.1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4243227.6500000004</v>
      </c>
      <c r="C7" s="20">
        <v>3293460.64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0.399999999999999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17581.03</v>
      </c>
      <c r="F10" s="23">
        <v>44221.03</v>
      </c>
    </row>
    <row r="11" spans="1:6" x14ac:dyDescent="0.2">
      <c r="A11" s="9" t="s">
        <v>17</v>
      </c>
      <c r="B11" s="20">
        <v>20044</v>
      </c>
      <c r="C11" s="20">
        <v>20044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-222770.64</v>
      </c>
      <c r="F12" s="23">
        <v>-222770.64</v>
      </c>
    </row>
    <row r="13" spans="1:6" x14ac:dyDescent="0.2">
      <c r="A13" s="8" t="s">
        <v>52</v>
      </c>
      <c r="B13" s="22">
        <f>SUM(B5:B11)</f>
        <v>75106653.010000005</v>
      </c>
      <c r="C13" s="22">
        <f>SUM(C5:C11)</f>
        <v>68187648.929999992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4957590.78</v>
      </c>
      <c r="F14" s="27">
        <f>SUM(F5:F12)</f>
        <v>8660361.9799999986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131552736.51000001</v>
      </c>
      <c r="C18" s="20">
        <v>129893489.36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64693535.539999999</v>
      </c>
      <c r="C19" s="20">
        <v>63243396.299999997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0</v>
      </c>
      <c r="C20" s="20">
        <v>0</v>
      </c>
      <c r="D20" s="9" t="s">
        <v>41</v>
      </c>
      <c r="E20" s="20">
        <v>0</v>
      </c>
      <c r="F20" s="23">
        <v>0</v>
      </c>
    </row>
    <row r="21" spans="1:6" ht="20.399999999999999" x14ac:dyDescent="0.2">
      <c r="A21" s="9" t="s">
        <v>33</v>
      </c>
      <c r="B21" s="20">
        <v>-36424821.380000003</v>
      </c>
      <c r="C21" s="20">
        <v>-36424821.380000003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159821450.67000002</v>
      </c>
      <c r="C26" s="22">
        <f>SUM(C16:C24)</f>
        <v>156712064.28</v>
      </c>
      <c r="D26" s="12" t="s">
        <v>50</v>
      </c>
      <c r="E26" s="22">
        <f>SUM(E24+E14)</f>
        <v>4957590.78</v>
      </c>
      <c r="F26" s="27">
        <f>SUM(F14+F24)</f>
        <v>8660361.9799999986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234928103.68000001</v>
      </c>
      <c r="C28" s="22">
        <f>C13+C26</f>
        <v>224899713.20999998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189827028.94999999</v>
      </c>
      <c r="F30" s="27">
        <f>SUM(F31:F33)</f>
        <v>189755290.75999999</v>
      </c>
    </row>
    <row r="31" spans="1:6" x14ac:dyDescent="0.2">
      <c r="A31" s="16"/>
      <c r="B31" s="14"/>
      <c r="C31" s="15"/>
      <c r="D31" s="9" t="s">
        <v>2</v>
      </c>
      <c r="E31" s="20">
        <v>189827028.94999999</v>
      </c>
      <c r="F31" s="23">
        <v>189755290.75999999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40143483.949999996</v>
      </c>
      <c r="F35" s="27">
        <f>SUM(F36:F40)</f>
        <v>26484060.469999999</v>
      </c>
    </row>
    <row r="36" spans="1:6" x14ac:dyDescent="0.2">
      <c r="A36" s="16"/>
      <c r="B36" s="14"/>
      <c r="C36" s="15"/>
      <c r="D36" s="9" t="s">
        <v>46</v>
      </c>
      <c r="E36" s="20">
        <v>15388972.01</v>
      </c>
      <c r="F36" s="23">
        <v>12348934.109999999</v>
      </c>
    </row>
    <row r="37" spans="1:6" x14ac:dyDescent="0.2">
      <c r="A37" s="16"/>
      <c r="B37" s="14"/>
      <c r="C37" s="15"/>
      <c r="D37" s="9" t="s">
        <v>14</v>
      </c>
      <c r="E37" s="20">
        <v>24754306.969999999</v>
      </c>
      <c r="F37" s="23">
        <v>14134921.390000001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204.97</v>
      </c>
      <c r="F40" s="23">
        <v>204.97</v>
      </c>
    </row>
    <row r="41" spans="1:6" x14ac:dyDescent="0.2">
      <c r="A41" s="16"/>
      <c r="B41" s="14"/>
      <c r="C41" s="15"/>
      <c r="D41" s="10"/>
      <c r="E41" s="21"/>
      <c r="F41" s="25"/>
    </row>
    <row r="42" spans="1:6" ht="20.399999999999999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229970512.89999998</v>
      </c>
      <c r="F46" s="27">
        <f>SUM(F42+F35+F30)</f>
        <v>216239351.22999999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234928103.67999998</v>
      </c>
      <c r="F48" s="22">
        <f>F46+F26</f>
        <v>224899713.20999998</v>
      </c>
    </row>
    <row r="49" spans="1:6" x14ac:dyDescent="0.2">
      <c r="A49" s="13"/>
      <c r="B49" s="14"/>
      <c r="C49" s="14"/>
      <c r="D49" s="18"/>
      <c r="E49" s="15"/>
      <c r="F49" s="15"/>
    </row>
    <row r="51" spans="1:6" ht="13.2" x14ac:dyDescent="0.2">
      <c r="A51" s="19" t="s">
        <v>59</v>
      </c>
    </row>
    <row r="54" spans="1:6" x14ac:dyDescent="0.2">
      <c r="A54" s="28"/>
      <c r="B54" s="28"/>
      <c r="C54" s="28"/>
      <c r="D54" s="28"/>
    </row>
    <row r="55" spans="1:6" x14ac:dyDescent="0.2">
      <c r="A55" s="28"/>
      <c r="B55" s="28"/>
      <c r="C55" s="28"/>
      <c r="D55" s="28"/>
    </row>
    <row r="56" spans="1:6" x14ac:dyDescent="0.2">
      <c r="A56" s="28"/>
      <c r="B56" s="28"/>
      <c r="C56" s="28"/>
      <c r="D56" s="28"/>
    </row>
    <row r="57" spans="1:6" x14ac:dyDescent="0.2">
      <c r="A57" s="28"/>
      <c r="B57" s="28"/>
      <c r="C57" s="28"/>
      <c r="D57" s="28"/>
    </row>
    <row r="58" spans="1:6" x14ac:dyDescent="0.2">
      <c r="A58" s="28"/>
      <c r="B58" s="28"/>
      <c r="C58" s="28"/>
      <c r="D58" s="28"/>
    </row>
    <row r="59" spans="1:6" x14ac:dyDescent="0.2">
      <c r="A59" s="28"/>
      <c r="B59" s="28"/>
      <c r="C59" s="28"/>
      <c r="D59" s="28"/>
    </row>
    <row r="60" spans="1:6" x14ac:dyDescent="0.2">
      <c r="A60" s="28"/>
      <c r="B60" s="28"/>
      <c r="C60" s="28"/>
      <c r="D60" s="28"/>
    </row>
    <row r="61" spans="1:6" x14ac:dyDescent="0.2">
      <c r="A61" s="28"/>
      <c r="B61" s="28"/>
      <c r="C61" s="28"/>
      <c r="D61" s="28"/>
    </row>
    <row r="62" spans="1:6" x14ac:dyDescent="0.2">
      <c r="A62" s="28"/>
      <c r="B62" s="28"/>
      <c r="C62" s="28"/>
      <c r="D62" s="28"/>
    </row>
    <row r="63" spans="1:6" x14ac:dyDescent="0.2">
      <c r="A63" s="28"/>
      <c r="B63" s="28"/>
      <c r="C63" s="28"/>
      <c r="D63" s="28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FRANK</cp:lastModifiedBy>
  <cp:lastPrinted>2018-03-04T05:00:29Z</cp:lastPrinted>
  <dcterms:created xsi:type="dcterms:W3CDTF">2012-12-11T20:26:08Z</dcterms:created>
  <dcterms:modified xsi:type="dcterms:W3CDTF">2024-07-30T17:03:45Z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